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8445" activeTab="1"/>
  </bookViews>
  <sheets>
    <sheet name="příjmy" sheetId="1" r:id="rId1"/>
    <sheet name="výdaje" sheetId="2" r:id="rId2"/>
    <sheet name="List3" sheetId="3" r:id="rId3"/>
  </sheets>
  <definedNames>
    <definedName name="_xlnm.Print_Area" localSheetId="1">'výdaje'!$A$1:$I$78</definedName>
  </definedNames>
  <calcPr fullCalcOnLoad="1"/>
</workbook>
</file>

<file path=xl/sharedStrings.xml><?xml version="1.0" encoding="utf-8"?>
<sst xmlns="http://schemas.openxmlformats.org/spreadsheetml/2006/main" count="132" uniqueCount="94">
  <si>
    <t>pol</t>
  </si>
  <si>
    <t>para</t>
  </si>
  <si>
    <t>0000</t>
  </si>
  <si>
    <t>NI př.dotace od krajů</t>
  </si>
  <si>
    <t>daň z nemovitostí</t>
  </si>
  <si>
    <t>odvoz odpadu -popelnice</t>
  </si>
  <si>
    <t>příjmy z pronájmu pozemků</t>
  </si>
  <si>
    <t>příjmy z pronájmu ostatních nem.</t>
  </si>
  <si>
    <t>příjmy z pronájmu movitých věcí</t>
  </si>
  <si>
    <t>ostatní příjmy z pronámu majetku</t>
  </si>
  <si>
    <t>příjmy z úroků</t>
  </si>
  <si>
    <t>příjmy z úhrad vydob. prost a z</t>
  </si>
  <si>
    <t>příjmy z prodeje pozemků</t>
  </si>
  <si>
    <t>2612, 4634 Daň z příjmu fyzických osob</t>
  </si>
  <si>
    <t>1628, 1652 Daň z příjmu fyzických osob samo</t>
  </si>
  <si>
    <t xml:space="preserve">daň z příjmu právnických osob </t>
  </si>
  <si>
    <t>daň z přidané hodnoty</t>
  </si>
  <si>
    <t>poplatek ze psů</t>
  </si>
  <si>
    <t>správní poplatky</t>
  </si>
  <si>
    <t>daň z příjmu fyzických osob zvláštní</t>
  </si>
  <si>
    <t>příjmy celkem</t>
  </si>
  <si>
    <t>Kč</t>
  </si>
  <si>
    <t>vnitřní správa ostatní osobní</t>
  </si>
  <si>
    <t>odměny členů zastupitelstva</t>
  </si>
  <si>
    <t>vnitřní správa-knihy, učebnice</t>
  </si>
  <si>
    <t>DHIM-komunikace</t>
  </si>
  <si>
    <t>drobný hmotný dlouhodobý majetek</t>
  </si>
  <si>
    <t>DHINM- veřejná zeleň</t>
  </si>
  <si>
    <t>vnitřní správa - DHIM, DNIM</t>
  </si>
  <si>
    <t>komunikace-nákup materiálu</t>
  </si>
  <si>
    <t>nákup materiálu-hřiště</t>
  </si>
  <si>
    <t>nákup mater-hřiště</t>
  </si>
  <si>
    <t>vnitřní správa nákup materiálu</t>
  </si>
  <si>
    <t>úroky</t>
  </si>
  <si>
    <t>vnitřní správa-voda</t>
  </si>
  <si>
    <t>VO -elektrická energie</t>
  </si>
  <si>
    <t>OÚ- elektrická energie</t>
  </si>
  <si>
    <t>pov.zdrav. pojištění zaměstnanci</t>
  </si>
  <si>
    <t>pov.soc. pojištění. zaměstnanci</t>
  </si>
  <si>
    <t>nájemné</t>
  </si>
  <si>
    <t>VS konzultační, poradenské</t>
  </si>
  <si>
    <t>účetní služby -zpracování dat</t>
  </si>
  <si>
    <t>komunální služby-odvoz odpad</t>
  </si>
  <si>
    <t>nájem -volby do PS parlamentu</t>
  </si>
  <si>
    <t>nákup služeb - komun. Volby</t>
  </si>
  <si>
    <t xml:space="preserve">vnitřní správa -nákub služeb </t>
  </si>
  <si>
    <t>komunikace- opravy udržování</t>
  </si>
  <si>
    <t>opravy udržování kanalizace</t>
  </si>
  <si>
    <t>opravy udržování - hospoda</t>
  </si>
  <si>
    <t>VO-opravy a udržování</t>
  </si>
  <si>
    <t>veřejná zeleň- opravy a udržování</t>
  </si>
  <si>
    <t>vnitřní správa - opravx s udržov</t>
  </si>
  <si>
    <t>vnitřní správa cestovné</t>
  </si>
  <si>
    <t>volby pohoštění</t>
  </si>
  <si>
    <t>pohoštění komunální volby</t>
  </si>
  <si>
    <t>vnitřní správa - pohoštění</t>
  </si>
  <si>
    <t>výdaje na dopravní obslužnost</t>
  </si>
  <si>
    <t>věcné dary</t>
  </si>
  <si>
    <t>neinv.dotace - pož.ochrana Jirny</t>
  </si>
  <si>
    <t>ost.neinv.dot.veřej.rozp.míst</t>
  </si>
  <si>
    <t>nákup kolků</t>
  </si>
  <si>
    <t>úhrady sankcí jiným rozpočtům</t>
  </si>
  <si>
    <t>komunikace</t>
  </si>
  <si>
    <t>chodníky</t>
  </si>
  <si>
    <t>kanalizace ČOV</t>
  </si>
  <si>
    <t>veřejné osvětlení -investice</t>
  </si>
  <si>
    <t>Teplofikace</t>
  </si>
  <si>
    <t>víceúčelová budova</t>
  </si>
  <si>
    <t>pozemky</t>
  </si>
  <si>
    <t>nákup ost.služeb - dětské hřiště</t>
  </si>
  <si>
    <t>platby poplatků mimo FS a daní</t>
  </si>
  <si>
    <t>výdaje celkem</t>
  </si>
  <si>
    <t>služby školení a vzdělávání</t>
  </si>
  <si>
    <t>dary obyvatelstvu</t>
  </si>
  <si>
    <t>Kanalizace, ČOV -projekt dokumen</t>
  </si>
  <si>
    <t>odvody za odnětí zem.půdy</t>
  </si>
  <si>
    <t>veřejná zeleň-nákup mat.</t>
  </si>
  <si>
    <t>platby daní a poplatků</t>
  </si>
  <si>
    <t>VO-zálohy na elektřinu</t>
  </si>
  <si>
    <t>nákup ostat. služeb - účelová</t>
  </si>
  <si>
    <t>příspěvky školám</t>
  </si>
  <si>
    <t>neinvestiční dotace obcím</t>
  </si>
  <si>
    <t>ostatní osobní výdaje - účelov</t>
  </si>
  <si>
    <t>veřejná zeleň-pohonné hmoty a m</t>
  </si>
  <si>
    <t>vnitřní správa služby pošt</t>
  </si>
  <si>
    <t>vnitřní správa -telefon</t>
  </si>
  <si>
    <t>vnitřní správa -služby peněžní</t>
  </si>
  <si>
    <t>kanalizace, ČOV -projekt dokumen</t>
  </si>
  <si>
    <t>vnitřní správa - opravy s udržov</t>
  </si>
  <si>
    <t xml:space="preserve">VÝDAJE </t>
  </si>
  <si>
    <t>PŘÍJMY</t>
  </si>
  <si>
    <t>Rozpočet na rok 2007</t>
  </si>
  <si>
    <t xml:space="preserve"> Rozpočet na rok 2007</t>
  </si>
  <si>
    <t xml:space="preserve">vnitřní správa -nákup služeb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</si>
</sst>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7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3" fontId="0" fillId="0" borderId="19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workbookViewId="0" topLeftCell="A1">
      <selection activeCell="F24" sqref="F24"/>
    </sheetView>
  </sheetViews>
  <sheetFormatPr defaultColWidth="9.140625" defaultRowHeight="12.75"/>
  <cols>
    <col min="4" max="4" width="39.57421875" style="0" customWidth="1"/>
    <col min="5" max="5" width="12.7109375" style="0" customWidth="1"/>
  </cols>
  <sheetData>
    <row r="1" spans="4:12" ht="23.25">
      <c r="D1" s="59" t="s">
        <v>91</v>
      </c>
      <c r="E1" s="60"/>
      <c r="F1" s="60"/>
      <c r="G1" s="60"/>
      <c r="H1" s="60"/>
      <c r="I1" s="60"/>
      <c r="J1" s="60"/>
      <c r="K1" s="60"/>
      <c r="L1" s="60"/>
    </row>
    <row r="2" ht="15.75">
      <c r="D2" s="58" t="s">
        <v>90</v>
      </c>
    </row>
    <row r="3" ht="13.5" thickBot="1"/>
    <row r="4" spans="2:5" ht="14.25" thickBot="1" thickTop="1">
      <c r="B4" s="1" t="s">
        <v>0</v>
      </c>
      <c r="C4" s="2" t="s">
        <v>1</v>
      </c>
      <c r="D4" s="3"/>
      <c r="E4" s="62" t="s">
        <v>21</v>
      </c>
    </row>
    <row r="5" spans="2:5" ht="13.5" thickTop="1">
      <c r="B5" s="16">
        <v>4122</v>
      </c>
      <c r="C5" s="25" t="s">
        <v>2</v>
      </c>
      <c r="D5" s="8" t="s">
        <v>3</v>
      </c>
      <c r="E5" s="11">
        <v>200000</v>
      </c>
    </row>
    <row r="6" spans="2:5" ht="12.75">
      <c r="B6" s="16">
        <v>1111</v>
      </c>
      <c r="C6" s="25" t="s">
        <v>2</v>
      </c>
      <c r="D6" s="8" t="s">
        <v>13</v>
      </c>
      <c r="E6" s="11">
        <v>850000</v>
      </c>
    </row>
    <row r="7" spans="2:5" ht="12.75">
      <c r="B7" s="16">
        <v>1112</v>
      </c>
      <c r="C7" s="25" t="s">
        <v>2</v>
      </c>
      <c r="D7" s="8" t="s">
        <v>14</v>
      </c>
      <c r="E7" s="11">
        <v>250000</v>
      </c>
    </row>
    <row r="8" spans="2:5" ht="12.75">
      <c r="B8" s="16">
        <v>1113</v>
      </c>
      <c r="C8" s="25" t="s">
        <v>2</v>
      </c>
      <c r="D8" s="8" t="s">
        <v>19</v>
      </c>
      <c r="E8" s="11">
        <v>55000</v>
      </c>
    </row>
    <row r="9" spans="2:5" ht="12.75">
      <c r="B9" s="16">
        <v>1121</v>
      </c>
      <c r="C9" s="25" t="s">
        <v>2</v>
      </c>
      <c r="D9" s="8" t="s">
        <v>15</v>
      </c>
      <c r="E9" s="11">
        <v>860000</v>
      </c>
    </row>
    <row r="10" spans="2:5" ht="12.75">
      <c r="B10" s="16">
        <v>1211</v>
      </c>
      <c r="C10" s="25" t="s">
        <v>2</v>
      </c>
      <c r="D10" s="8" t="s">
        <v>16</v>
      </c>
      <c r="E10" s="11">
        <v>1500000</v>
      </c>
    </row>
    <row r="11" spans="2:5" ht="12.75">
      <c r="B11" s="16">
        <v>1334</v>
      </c>
      <c r="C11" s="25" t="s">
        <v>2</v>
      </c>
      <c r="D11" s="8" t="s">
        <v>75</v>
      </c>
      <c r="E11" s="11">
        <v>15000</v>
      </c>
    </row>
    <row r="12" spans="2:5" ht="12.75">
      <c r="B12" s="16">
        <v>1341</v>
      </c>
      <c r="C12" s="25" t="s">
        <v>2</v>
      </c>
      <c r="D12" s="8" t="s">
        <v>17</v>
      </c>
      <c r="E12" s="11">
        <v>20000</v>
      </c>
    </row>
    <row r="13" spans="2:5" ht="12.75">
      <c r="B13" s="16">
        <v>1361</v>
      </c>
      <c r="C13" s="25" t="s">
        <v>2</v>
      </c>
      <c r="D13" s="8" t="s">
        <v>18</v>
      </c>
      <c r="E13" s="11">
        <v>2000</v>
      </c>
    </row>
    <row r="14" spans="2:5" ht="12.75">
      <c r="B14" s="16">
        <v>1511</v>
      </c>
      <c r="C14" s="25" t="s">
        <v>2</v>
      </c>
      <c r="D14" s="8" t="s">
        <v>4</v>
      </c>
      <c r="E14" s="11">
        <v>360000</v>
      </c>
    </row>
    <row r="15" spans="2:5" ht="12.75">
      <c r="B15" s="16">
        <v>2111</v>
      </c>
      <c r="C15" s="17">
        <v>3722</v>
      </c>
      <c r="D15" s="8" t="s">
        <v>5</v>
      </c>
      <c r="E15" s="11">
        <v>350000</v>
      </c>
    </row>
    <row r="16" spans="2:5" ht="12.75">
      <c r="B16" s="16">
        <v>2131</v>
      </c>
      <c r="C16" s="17">
        <v>6171</v>
      </c>
      <c r="D16" s="8" t="s">
        <v>6</v>
      </c>
      <c r="E16" s="11">
        <v>120000</v>
      </c>
    </row>
    <row r="17" spans="2:5" ht="12.75">
      <c r="B17" s="16">
        <v>2132</v>
      </c>
      <c r="C17" s="17">
        <v>6171</v>
      </c>
      <c r="D17" s="8" t="s">
        <v>7</v>
      </c>
      <c r="E17" s="11">
        <v>100000</v>
      </c>
    </row>
    <row r="18" spans="2:5" ht="12.75">
      <c r="B18" s="16">
        <v>2133</v>
      </c>
      <c r="C18" s="17">
        <v>6171</v>
      </c>
      <c r="D18" s="8" t="s">
        <v>8</v>
      </c>
      <c r="E18" s="11">
        <v>3600</v>
      </c>
    </row>
    <row r="19" spans="2:5" ht="12.75">
      <c r="B19" s="16">
        <v>2139</v>
      </c>
      <c r="C19" s="17">
        <v>2321</v>
      </c>
      <c r="D19" s="8" t="s">
        <v>9</v>
      </c>
      <c r="E19" s="11">
        <v>75000</v>
      </c>
    </row>
    <row r="20" spans="2:5" ht="12.75">
      <c r="B20" s="16">
        <v>2141</v>
      </c>
      <c r="C20" s="17">
        <v>6310</v>
      </c>
      <c r="D20" s="8" t="s">
        <v>10</v>
      </c>
      <c r="E20" s="11">
        <v>4000</v>
      </c>
    </row>
    <row r="21" spans="2:5" ht="12.75">
      <c r="B21" s="16">
        <v>2343</v>
      </c>
      <c r="C21" s="17">
        <v>6171</v>
      </c>
      <c r="D21" s="8" t="s">
        <v>11</v>
      </c>
      <c r="E21" s="11">
        <v>50000</v>
      </c>
    </row>
    <row r="22" spans="2:5" ht="13.5" thickBot="1">
      <c r="B22" s="18">
        <v>3111</v>
      </c>
      <c r="C22" s="19">
        <v>3639</v>
      </c>
      <c r="D22" s="13" t="s">
        <v>12</v>
      </c>
      <c r="E22" s="27">
        <v>4000000</v>
      </c>
    </row>
    <row r="23" spans="2:5" ht="19.5" thickBot="1" thickTop="1">
      <c r="B23" s="4"/>
      <c r="C23" s="3"/>
      <c r="D23" s="26" t="s">
        <v>20</v>
      </c>
      <c r="E23" s="28">
        <f>SUM(E5:E22)</f>
        <v>8814600</v>
      </c>
    </row>
    <row r="24" ht="13.5" thickTop="1"/>
    <row r="25" ht="12.75">
      <c r="F25" s="3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workbookViewId="0" topLeftCell="A1">
      <selection activeCell="D36" sqref="D36"/>
    </sheetView>
  </sheetViews>
  <sheetFormatPr defaultColWidth="9.140625" defaultRowHeight="12.75"/>
  <cols>
    <col min="3" max="3" width="30.7109375" style="0" customWidth="1"/>
    <col min="4" max="4" width="12.421875" style="0" customWidth="1"/>
    <col min="8" max="8" width="30.28125" style="0" customWidth="1"/>
    <col min="9" max="9" width="13.8515625" style="0" customWidth="1"/>
  </cols>
  <sheetData>
    <row r="1" spans="1:9" ht="23.25">
      <c r="A1" s="77" t="s">
        <v>92</v>
      </c>
      <c r="B1" s="78"/>
      <c r="C1" s="78"/>
      <c r="D1" s="78"/>
      <c r="E1" s="78"/>
      <c r="F1" s="78"/>
      <c r="G1" s="78"/>
      <c r="H1" s="78"/>
      <c r="I1" s="78"/>
    </row>
    <row r="2" spans="1:9" ht="19.5" customHeight="1">
      <c r="A2" s="76" t="s">
        <v>89</v>
      </c>
      <c r="B2" s="76"/>
      <c r="C2" s="76"/>
      <c r="D2" s="76"/>
      <c r="E2" s="76"/>
      <c r="F2" s="76"/>
      <c r="G2" s="76"/>
      <c r="H2" s="76"/>
      <c r="I2" s="76"/>
    </row>
    <row r="3" ht="12.75">
      <c r="E3" s="29"/>
    </row>
    <row r="4" ht="13.5" thickBot="1"/>
    <row r="5" spans="1:9" ht="14.25" thickBot="1" thickTop="1">
      <c r="A5" s="5" t="s">
        <v>0</v>
      </c>
      <c r="B5" s="6" t="s">
        <v>1</v>
      </c>
      <c r="C5" s="7"/>
      <c r="D5" s="24" t="s">
        <v>21</v>
      </c>
      <c r="F5" s="5" t="s">
        <v>0</v>
      </c>
      <c r="G5" s="6" t="s">
        <v>1</v>
      </c>
      <c r="H5" s="7"/>
      <c r="I5" s="24" t="s">
        <v>21</v>
      </c>
    </row>
    <row r="6" spans="1:9" ht="13.5" thickTop="1">
      <c r="A6" s="14">
        <v>5321</v>
      </c>
      <c r="B6" s="15">
        <v>3113</v>
      </c>
      <c r="C6" s="9" t="s">
        <v>80</v>
      </c>
      <c r="D6" s="10">
        <v>200000</v>
      </c>
      <c r="F6" s="63">
        <v>5167</v>
      </c>
      <c r="G6" s="64">
        <v>6171</v>
      </c>
      <c r="H6" s="65" t="s">
        <v>72</v>
      </c>
      <c r="I6" s="66">
        <v>20000</v>
      </c>
    </row>
    <row r="7" spans="1:9" ht="12.75">
      <c r="A7" s="16">
        <v>5321</v>
      </c>
      <c r="B7" s="17">
        <v>3113</v>
      </c>
      <c r="C7" s="8" t="s">
        <v>81</v>
      </c>
      <c r="D7" s="11">
        <v>60000</v>
      </c>
      <c r="F7" s="16">
        <v>5168</v>
      </c>
      <c r="G7" s="17">
        <v>6171</v>
      </c>
      <c r="H7" s="8" t="s">
        <v>41</v>
      </c>
      <c r="I7" s="12">
        <v>240000</v>
      </c>
    </row>
    <row r="8" spans="1:9" ht="12.75">
      <c r="A8" s="16">
        <v>5021</v>
      </c>
      <c r="B8" s="17">
        <v>3639</v>
      </c>
      <c r="C8" s="8" t="s">
        <v>82</v>
      </c>
      <c r="D8" s="11">
        <v>20000</v>
      </c>
      <c r="F8" s="16">
        <v>5169</v>
      </c>
      <c r="G8" s="17">
        <v>3639</v>
      </c>
      <c r="H8" s="8" t="s">
        <v>79</v>
      </c>
      <c r="I8" s="12">
        <v>40000</v>
      </c>
    </row>
    <row r="9" spans="1:9" ht="12.75">
      <c r="A9" s="16">
        <v>5021</v>
      </c>
      <c r="B9" s="17">
        <v>6171</v>
      </c>
      <c r="C9" s="8" t="s">
        <v>22</v>
      </c>
      <c r="D9" s="12">
        <v>150000</v>
      </c>
      <c r="F9" s="16">
        <v>5169</v>
      </c>
      <c r="G9" s="17">
        <v>3722</v>
      </c>
      <c r="H9" s="8" t="s">
        <v>42</v>
      </c>
      <c r="I9" s="12">
        <v>350000</v>
      </c>
    </row>
    <row r="10" spans="1:9" ht="12.75">
      <c r="A10" s="16">
        <v>5023</v>
      </c>
      <c r="B10" s="17">
        <v>6112</v>
      </c>
      <c r="C10" s="8" t="s">
        <v>23</v>
      </c>
      <c r="D10" s="12">
        <v>450000</v>
      </c>
      <c r="F10" s="16">
        <v>5169</v>
      </c>
      <c r="G10" s="17">
        <v>6171</v>
      </c>
      <c r="H10" s="8" t="s">
        <v>93</v>
      </c>
      <c r="I10" s="12">
        <v>100000</v>
      </c>
    </row>
    <row r="11" spans="1:9" ht="12.75">
      <c r="A11" s="16">
        <v>5031</v>
      </c>
      <c r="B11" s="17">
        <v>6171</v>
      </c>
      <c r="C11" s="8" t="s">
        <v>38</v>
      </c>
      <c r="D11" s="12">
        <v>25000</v>
      </c>
      <c r="F11" s="16">
        <v>5171</v>
      </c>
      <c r="G11" s="17">
        <v>2212</v>
      </c>
      <c r="H11" s="8" t="s">
        <v>46</v>
      </c>
      <c r="I11" s="12">
        <v>200000</v>
      </c>
    </row>
    <row r="12" spans="1:9" ht="12.75">
      <c r="A12" s="16">
        <v>5032</v>
      </c>
      <c r="B12" s="17">
        <v>6171</v>
      </c>
      <c r="C12" s="8" t="s">
        <v>37</v>
      </c>
      <c r="D12" s="12">
        <v>15000</v>
      </c>
      <c r="F12" s="16">
        <v>5171</v>
      </c>
      <c r="G12" s="17">
        <v>2321</v>
      </c>
      <c r="H12" s="8" t="s">
        <v>47</v>
      </c>
      <c r="I12" s="12">
        <v>70000</v>
      </c>
    </row>
    <row r="13" spans="1:9" ht="12.75">
      <c r="A13" s="16">
        <v>5136</v>
      </c>
      <c r="B13" s="17">
        <v>6171</v>
      </c>
      <c r="C13" s="8" t="s">
        <v>24</v>
      </c>
      <c r="D13" s="12">
        <v>10000</v>
      </c>
      <c r="F13" s="16">
        <v>5171</v>
      </c>
      <c r="G13" s="17">
        <v>3613</v>
      </c>
      <c r="H13" s="8" t="s">
        <v>48</v>
      </c>
      <c r="I13" s="12">
        <v>100000</v>
      </c>
    </row>
    <row r="14" spans="1:9" ht="12.75">
      <c r="A14" s="16">
        <v>5137</v>
      </c>
      <c r="B14" s="17">
        <v>2212</v>
      </c>
      <c r="C14" s="8" t="s">
        <v>25</v>
      </c>
      <c r="D14" s="12">
        <v>100000</v>
      </c>
      <c r="F14" s="16">
        <v>5171</v>
      </c>
      <c r="G14" s="17">
        <v>3631</v>
      </c>
      <c r="H14" s="8" t="s">
        <v>49</v>
      </c>
      <c r="I14" s="12">
        <v>200000</v>
      </c>
    </row>
    <row r="15" spans="1:9" ht="12.75">
      <c r="A15" s="16">
        <v>5137</v>
      </c>
      <c r="B15" s="17">
        <v>2321</v>
      </c>
      <c r="C15" s="8" t="s">
        <v>26</v>
      </c>
      <c r="D15" s="12">
        <v>10000</v>
      </c>
      <c r="F15" s="16">
        <v>5171</v>
      </c>
      <c r="G15" s="17">
        <v>3745</v>
      </c>
      <c r="H15" s="8" t="s">
        <v>50</v>
      </c>
      <c r="I15" s="12">
        <v>5000</v>
      </c>
    </row>
    <row r="16" spans="1:9" ht="12.75">
      <c r="A16" s="16">
        <v>5137</v>
      </c>
      <c r="B16" s="17">
        <v>3745</v>
      </c>
      <c r="C16" s="8" t="s">
        <v>27</v>
      </c>
      <c r="D16" s="12">
        <v>400000</v>
      </c>
      <c r="F16" s="16">
        <v>5171</v>
      </c>
      <c r="G16" s="17">
        <v>6171</v>
      </c>
      <c r="H16" s="8" t="s">
        <v>88</v>
      </c>
      <c r="I16" s="12">
        <v>50000</v>
      </c>
    </row>
    <row r="17" spans="1:9" ht="12.75">
      <c r="A17" s="16">
        <v>5137</v>
      </c>
      <c r="B17" s="17">
        <v>6171</v>
      </c>
      <c r="C17" s="8" t="s">
        <v>28</v>
      </c>
      <c r="D17" s="12">
        <v>70000</v>
      </c>
      <c r="F17" s="16">
        <v>5173</v>
      </c>
      <c r="G17" s="17">
        <v>6171</v>
      </c>
      <c r="H17" s="8" t="s">
        <v>52</v>
      </c>
      <c r="I17" s="12">
        <v>25000</v>
      </c>
    </row>
    <row r="18" spans="1:9" ht="12.75">
      <c r="A18" s="16">
        <v>5139</v>
      </c>
      <c r="B18" s="17">
        <v>2212</v>
      </c>
      <c r="C18" s="8" t="s">
        <v>29</v>
      </c>
      <c r="D18" s="12">
        <v>3000</v>
      </c>
      <c r="F18" s="16">
        <v>5175</v>
      </c>
      <c r="G18" s="17">
        <v>5171</v>
      </c>
      <c r="H18" s="8" t="s">
        <v>55</v>
      </c>
      <c r="I18" s="12">
        <v>5000</v>
      </c>
    </row>
    <row r="19" spans="1:9" ht="12.75">
      <c r="A19" s="16">
        <v>5139</v>
      </c>
      <c r="B19" s="17">
        <v>3419</v>
      </c>
      <c r="C19" s="8" t="s">
        <v>30</v>
      </c>
      <c r="D19" s="12">
        <v>10000</v>
      </c>
      <c r="F19" s="16">
        <v>5193</v>
      </c>
      <c r="G19" s="17">
        <v>2221</v>
      </c>
      <c r="H19" s="8" t="s">
        <v>56</v>
      </c>
      <c r="I19" s="12">
        <v>400000</v>
      </c>
    </row>
    <row r="20" spans="1:9" ht="12.75">
      <c r="A20" s="16">
        <v>5139</v>
      </c>
      <c r="B20" s="17">
        <v>3421</v>
      </c>
      <c r="C20" s="8" t="s">
        <v>31</v>
      </c>
      <c r="D20" s="12">
        <v>10000</v>
      </c>
      <c r="F20" s="16">
        <v>5194</v>
      </c>
      <c r="G20" s="17">
        <v>6171</v>
      </c>
      <c r="H20" s="8" t="s">
        <v>57</v>
      </c>
      <c r="I20" s="12">
        <v>5000</v>
      </c>
    </row>
    <row r="21" spans="1:9" ht="12.75">
      <c r="A21" s="16">
        <v>5139</v>
      </c>
      <c r="B21" s="17">
        <v>3745</v>
      </c>
      <c r="C21" s="8" t="s">
        <v>76</v>
      </c>
      <c r="D21" s="12">
        <v>10000</v>
      </c>
      <c r="F21" s="16">
        <v>5321</v>
      </c>
      <c r="G21" s="17">
        <v>5512</v>
      </c>
      <c r="H21" s="8" t="s">
        <v>58</v>
      </c>
      <c r="I21" s="12">
        <v>15000</v>
      </c>
    </row>
    <row r="22" spans="1:9" ht="12.75">
      <c r="A22" s="16">
        <v>5139</v>
      </c>
      <c r="B22" s="17">
        <v>6171</v>
      </c>
      <c r="C22" s="8" t="s">
        <v>32</v>
      </c>
      <c r="D22" s="12">
        <v>50000</v>
      </c>
      <c r="F22" s="16">
        <v>5329</v>
      </c>
      <c r="G22" s="17">
        <v>6171</v>
      </c>
      <c r="H22" s="8" t="s">
        <v>59</v>
      </c>
      <c r="I22" s="12">
        <v>30000</v>
      </c>
    </row>
    <row r="23" spans="1:9" ht="12.75">
      <c r="A23" s="16">
        <v>5141</v>
      </c>
      <c r="B23" s="17">
        <v>2321</v>
      </c>
      <c r="C23" s="8" t="s">
        <v>33</v>
      </c>
      <c r="D23" s="12">
        <v>25000</v>
      </c>
      <c r="F23" s="16">
        <v>5361</v>
      </c>
      <c r="G23" s="17">
        <v>6171</v>
      </c>
      <c r="H23" s="8" t="s">
        <v>60</v>
      </c>
      <c r="I23" s="12">
        <v>3000</v>
      </c>
    </row>
    <row r="24" spans="1:9" ht="12.75">
      <c r="A24" s="16">
        <v>5151</v>
      </c>
      <c r="B24" s="17">
        <v>6171</v>
      </c>
      <c r="C24" s="8" t="s">
        <v>34</v>
      </c>
      <c r="D24" s="12">
        <v>17000</v>
      </c>
      <c r="F24" s="16">
        <v>5362</v>
      </c>
      <c r="G24" s="17">
        <v>6171</v>
      </c>
      <c r="H24" s="8" t="s">
        <v>70</v>
      </c>
      <c r="I24" s="11">
        <v>560000</v>
      </c>
    </row>
    <row r="25" spans="1:9" ht="12.75">
      <c r="A25" s="16">
        <v>5154</v>
      </c>
      <c r="B25" s="17">
        <v>3631</v>
      </c>
      <c r="C25" s="8" t="s">
        <v>35</v>
      </c>
      <c r="D25" s="12">
        <v>100000</v>
      </c>
      <c r="F25" s="30">
        <v>5492</v>
      </c>
      <c r="G25" s="31">
        <v>6171</v>
      </c>
      <c r="H25" s="32" t="s">
        <v>73</v>
      </c>
      <c r="I25" s="12">
        <v>20000</v>
      </c>
    </row>
    <row r="26" spans="1:9" ht="12.75">
      <c r="A26" s="16">
        <v>5154</v>
      </c>
      <c r="B26" s="17">
        <v>6171</v>
      </c>
      <c r="C26" s="8" t="s">
        <v>36</v>
      </c>
      <c r="D26" s="12">
        <v>200000</v>
      </c>
      <c r="F26" s="16">
        <v>6121</v>
      </c>
      <c r="G26" s="17">
        <v>2212</v>
      </c>
      <c r="H26" s="8" t="s">
        <v>62</v>
      </c>
      <c r="I26" s="11">
        <v>6000000</v>
      </c>
    </row>
    <row r="27" spans="1:9" ht="12.75">
      <c r="A27" s="16">
        <v>5156</v>
      </c>
      <c r="B27" s="17">
        <v>3745</v>
      </c>
      <c r="C27" s="8" t="s">
        <v>83</v>
      </c>
      <c r="D27" s="12">
        <v>3000</v>
      </c>
      <c r="F27" s="16">
        <v>6121</v>
      </c>
      <c r="G27" s="17">
        <v>2219</v>
      </c>
      <c r="H27" s="8" t="s">
        <v>63</v>
      </c>
      <c r="I27" s="11">
        <v>1000000</v>
      </c>
    </row>
    <row r="28" spans="1:9" ht="12.75">
      <c r="A28" s="16">
        <v>5161</v>
      </c>
      <c r="B28" s="17">
        <v>6171</v>
      </c>
      <c r="C28" s="8" t="s">
        <v>84</v>
      </c>
      <c r="D28" s="12">
        <v>20000</v>
      </c>
      <c r="F28" s="16">
        <v>6121</v>
      </c>
      <c r="G28" s="17">
        <v>3631</v>
      </c>
      <c r="H28" s="8" t="s">
        <v>65</v>
      </c>
      <c r="I28" s="11">
        <v>100000</v>
      </c>
    </row>
    <row r="29" spans="1:9" ht="12.75">
      <c r="A29" s="16">
        <v>5162</v>
      </c>
      <c r="B29" s="17">
        <v>6171</v>
      </c>
      <c r="C29" s="8" t="s">
        <v>85</v>
      </c>
      <c r="D29" s="12">
        <v>130000</v>
      </c>
      <c r="F29" s="16">
        <v>6129</v>
      </c>
      <c r="G29" s="17">
        <v>2321</v>
      </c>
      <c r="H29" s="8" t="s">
        <v>87</v>
      </c>
      <c r="I29" s="11">
        <v>100000</v>
      </c>
    </row>
    <row r="30" spans="1:9" ht="12.75">
      <c r="A30" s="16">
        <v>5163</v>
      </c>
      <c r="B30" s="17">
        <v>6171</v>
      </c>
      <c r="C30" s="8" t="s">
        <v>86</v>
      </c>
      <c r="D30" s="12">
        <v>70000</v>
      </c>
      <c r="F30" s="16">
        <v>6130</v>
      </c>
      <c r="G30" s="17">
        <v>6171</v>
      </c>
      <c r="H30" s="8" t="s">
        <v>68</v>
      </c>
      <c r="I30" s="11">
        <v>40000</v>
      </c>
    </row>
    <row r="31" spans="1:9" ht="13.5" thickBot="1">
      <c r="A31" s="16">
        <v>5164</v>
      </c>
      <c r="B31" s="17">
        <v>6171</v>
      </c>
      <c r="C31" s="8" t="s">
        <v>39</v>
      </c>
      <c r="D31" s="12">
        <v>2000</v>
      </c>
      <c r="F31" s="18">
        <v>5169</v>
      </c>
      <c r="G31" s="19">
        <v>3421</v>
      </c>
      <c r="H31" s="13" t="s">
        <v>69</v>
      </c>
      <c r="I31" s="74">
        <v>40000</v>
      </c>
    </row>
    <row r="32" spans="1:9" ht="17.25" thickBot="1" thickTop="1">
      <c r="A32" s="18">
        <v>5166</v>
      </c>
      <c r="B32" s="19">
        <v>6171</v>
      </c>
      <c r="C32" s="13" t="s">
        <v>40</v>
      </c>
      <c r="D32" s="33">
        <v>300000</v>
      </c>
      <c r="F32" s="70"/>
      <c r="G32" s="71"/>
      <c r="H32" s="72" t="s">
        <v>71</v>
      </c>
      <c r="I32" s="73">
        <f>SUM(I6:I31)+D33</f>
        <v>12178000</v>
      </c>
    </row>
    <row r="33" spans="4:9" ht="13.5" thickTop="1">
      <c r="D33" s="75">
        <f>SUM(D6:D32)</f>
        <v>2460000</v>
      </c>
      <c r="F33" s="57"/>
      <c r="G33" s="57"/>
      <c r="H33" s="57"/>
      <c r="I33" s="57"/>
    </row>
    <row r="34" spans="6:9" ht="12.75">
      <c r="F34" s="68"/>
      <c r="G34" s="68"/>
      <c r="H34" s="57"/>
      <c r="I34" s="69"/>
    </row>
    <row r="35" spans="6:9" ht="12.75">
      <c r="F35" s="57"/>
      <c r="G35" s="57"/>
      <c r="H35" s="57"/>
      <c r="I35" s="57"/>
    </row>
    <row r="36" spans="6:9" ht="12.75">
      <c r="F36" s="68"/>
      <c r="G36" s="68"/>
      <c r="H36" s="57"/>
      <c r="I36" s="69"/>
    </row>
    <row r="37" spans="6:9" ht="12.75">
      <c r="F37" s="68"/>
      <c r="G37" s="68"/>
      <c r="H37" s="57"/>
      <c r="I37" s="69"/>
    </row>
    <row r="38" spans="6:9" ht="12.75">
      <c r="F38" s="57"/>
      <c r="G38" s="57"/>
      <c r="H38" s="57"/>
      <c r="I38" s="57"/>
    </row>
    <row r="42" ht="12.75">
      <c r="D42" s="67">
        <f>SUM(D6:D32)</f>
        <v>2460000</v>
      </c>
    </row>
    <row r="43" spans="1:9" ht="12.75">
      <c r="A43" s="54">
        <v>5168</v>
      </c>
      <c r="B43" s="54">
        <v>6171</v>
      </c>
      <c r="C43" s="55" t="s">
        <v>41</v>
      </c>
      <c r="D43" s="61"/>
      <c r="E43" s="57"/>
      <c r="I43" s="34"/>
    </row>
    <row r="44" spans="1:9" ht="12.75">
      <c r="A44" s="54">
        <v>5169</v>
      </c>
      <c r="B44" s="54">
        <v>3639</v>
      </c>
      <c r="C44" s="55" t="s">
        <v>79</v>
      </c>
      <c r="D44" s="56">
        <v>42000</v>
      </c>
      <c r="E44" s="57"/>
      <c r="I44" s="34"/>
    </row>
    <row r="45" spans="1:5" ht="12.75">
      <c r="A45" s="54">
        <v>5169</v>
      </c>
      <c r="B45" s="54">
        <v>3722</v>
      </c>
      <c r="C45" s="55" t="s">
        <v>42</v>
      </c>
      <c r="D45" s="56">
        <v>335289</v>
      </c>
      <c r="E45" s="57"/>
    </row>
    <row r="46" spans="1:5" ht="12.75">
      <c r="A46" s="54">
        <v>5169</v>
      </c>
      <c r="B46" s="54">
        <v>6114</v>
      </c>
      <c r="C46" s="55" t="s">
        <v>43</v>
      </c>
      <c r="D46" s="56">
        <v>6000</v>
      </c>
      <c r="E46" s="57"/>
    </row>
    <row r="47" spans="1:5" ht="12.75">
      <c r="A47" s="54">
        <v>5169</v>
      </c>
      <c r="B47" s="54">
        <v>6115</v>
      </c>
      <c r="C47" s="55" t="s">
        <v>44</v>
      </c>
      <c r="D47" s="56">
        <v>12000</v>
      </c>
      <c r="E47" s="57"/>
    </row>
    <row r="48" spans="1:5" ht="12.75">
      <c r="A48" s="54">
        <v>5169</v>
      </c>
      <c r="B48" s="54">
        <v>6171</v>
      </c>
      <c r="C48" s="55" t="s">
        <v>45</v>
      </c>
      <c r="D48" s="56">
        <v>109031.5</v>
      </c>
      <c r="E48" s="57"/>
    </row>
    <row r="49" spans="1:5" ht="12.75">
      <c r="A49" s="54">
        <v>5171</v>
      </c>
      <c r="B49" s="54">
        <v>2212</v>
      </c>
      <c r="C49" s="55" t="s">
        <v>46</v>
      </c>
      <c r="D49" s="56">
        <f>26781+53550</f>
        <v>80331</v>
      </c>
      <c r="E49" s="57"/>
    </row>
    <row r="50" spans="1:5" ht="12.75">
      <c r="A50" s="54">
        <v>5171</v>
      </c>
      <c r="B50" s="54">
        <v>2321</v>
      </c>
      <c r="C50" s="55" t="s">
        <v>47</v>
      </c>
      <c r="D50" s="56">
        <v>151380</v>
      </c>
      <c r="E50" s="57"/>
    </row>
    <row r="51" spans="1:5" ht="12.75">
      <c r="A51" s="54">
        <v>5171</v>
      </c>
      <c r="B51" s="54">
        <v>3613</v>
      </c>
      <c r="C51" s="55" t="s">
        <v>48</v>
      </c>
      <c r="D51" s="56">
        <f>102661+46397</f>
        <v>149058</v>
      </c>
      <c r="E51" s="57"/>
    </row>
    <row r="52" spans="1:5" ht="12.75">
      <c r="A52" s="54">
        <v>5171</v>
      </c>
      <c r="B52" s="54">
        <v>3631</v>
      </c>
      <c r="C52" s="55" t="s">
        <v>49</v>
      </c>
      <c r="D52" s="56">
        <v>198565.5</v>
      </c>
      <c r="E52" s="57"/>
    </row>
    <row r="53" spans="1:5" ht="12.75">
      <c r="A53" s="54">
        <v>5171</v>
      </c>
      <c r="B53" s="54">
        <v>3745</v>
      </c>
      <c r="C53" s="55" t="s">
        <v>50</v>
      </c>
      <c r="D53" s="56">
        <v>3001</v>
      </c>
      <c r="E53" s="57"/>
    </row>
    <row r="54" spans="1:5" ht="12.75">
      <c r="A54" s="54">
        <v>5171</v>
      </c>
      <c r="B54" s="54">
        <v>6171</v>
      </c>
      <c r="C54" s="55" t="s">
        <v>51</v>
      </c>
      <c r="D54" s="56">
        <v>52108.1</v>
      </c>
      <c r="E54" s="57"/>
    </row>
    <row r="55" spans="1:5" ht="12.75">
      <c r="A55" s="54">
        <v>5173</v>
      </c>
      <c r="B55" s="54">
        <v>6171</v>
      </c>
      <c r="C55" s="55" t="s">
        <v>52</v>
      </c>
      <c r="D55" s="56">
        <v>9565</v>
      </c>
      <c r="E55" s="57"/>
    </row>
    <row r="56" spans="1:5" ht="12.75">
      <c r="A56" s="54">
        <v>5175</v>
      </c>
      <c r="B56" s="54">
        <v>6114</v>
      </c>
      <c r="C56" s="55" t="s">
        <v>53</v>
      </c>
      <c r="D56" s="56">
        <v>1160</v>
      </c>
      <c r="E56" s="57"/>
    </row>
    <row r="57" spans="1:5" ht="12.75">
      <c r="A57" s="54">
        <v>5175</v>
      </c>
      <c r="B57" s="54">
        <v>6115</v>
      </c>
      <c r="C57" s="55" t="s">
        <v>54</v>
      </c>
      <c r="D57" s="56">
        <v>2139</v>
      </c>
      <c r="E57" s="57"/>
    </row>
    <row r="58" spans="1:4" ht="12.75">
      <c r="A58" s="50">
        <v>5175</v>
      </c>
      <c r="B58" s="51">
        <v>5171</v>
      </c>
      <c r="C58" s="52" t="s">
        <v>55</v>
      </c>
      <c r="D58" s="53">
        <v>3128.5</v>
      </c>
    </row>
    <row r="59" spans="1:4" ht="12.75">
      <c r="A59" s="35">
        <v>5189</v>
      </c>
      <c r="B59" s="36">
        <v>3631</v>
      </c>
      <c r="C59" s="37" t="s">
        <v>78</v>
      </c>
      <c r="D59" s="38">
        <v>-66270</v>
      </c>
    </row>
    <row r="60" spans="1:4" ht="12.75">
      <c r="A60" s="35">
        <v>5193</v>
      </c>
      <c r="B60" s="36">
        <v>2221</v>
      </c>
      <c r="C60" s="37" t="s">
        <v>56</v>
      </c>
      <c r="D60" s="38">
        <v>323793.2</v>
      </c>
    </row>
    <row r="61" spans="1:4" ht="12.75">
      <c r="A61" s="35">
        <v>5194</v>
      </c>
      <c r="B61" s="36">
        <v>6171</v>
      </c>
      <c r="C61" s="37" t="s">
        <v>57</v>
      </c>
      <c r="D61" s="38">
        <v>1905</v>
      </c>
    </row>
    <row r="62" spans="1:4" ht="12.75">
      <c r="A62" s="35">
        <v>5321</v>
      </c>
      <c r="B62" s="36">
        <v>5512</v>
      </c>
      <c r="C62" s="37" t="s">
        <v>58</v>
      </c>
      <c r="D62" s="38">
        <v>15000</v>
      </c>
    </row>
    <row r="63" spans="1:4" ht="12.75">
      <c r="A63" s="35">
        <v>5329</v>
      </c>
      <c r="B63" s="36">
        <v>6171</v>
      </c>
      <c r="C63" s="37" t="s">
        <v>59</v>
      </c>
      <c r="D63" s="38">
        <v>29500</v>
      </c>
    </row>
    <row r="64" spans="1:4" ht="12.75">
      <c r="A64" s="35">
        <v>5361</v>
      </c>
      <c r="B64" s="36">
        <v>6171</v>
      </c>
      <c r="C64" s="37" t="s">
        <v>60</v>
      </c>
      <c r="D64" s="38">
        <v>2850</v>
      </c>
    </row>
    <row r="65" spans="1:4" ht="12.75">
      <c r="A65" s="35">
        <v>5362</v>
      </c>
      <c r="B65" s="36">
        <v>6171</v>
      </c>
      <c r="C65" s="37" t="s">
        <v>70</v>
      </c>
      <c r="D65" s="39">
        <f>105651+452550</f>
        <v>558201</v>
      </c>
    </row>
    <row r="66" spans="1:4" ht="12.75">
      <c r="A66" s="35">
        <v>5362</v>
      </c>
      <c r="B66" s="40">
        <v>6399</v>
      </c>
      <c r="C66" s="41" t="s">
        <v>77</v>
      </c>
      <c r="D66" s="42">
        <v>1980420</v>
      </c>
    </row>
    <row r="67" spans="1:4" ht="12.75">
      <c r="A67" s="35">
        <v>5363</v>
      </c>
      <c r="B67" s="36">
        <v>6171</v>
      </c>
      <c r="C67" s="37" t="s">
        <v>61</v>
      </c>
      <c r="D67" s="39">
        <f>56865+627308</f>
        <v>684173</v>
      </c>
    </row>
    <row r="68" spans="1:4" ht="12.75">
      <c r="A68" s="43">
        <v>5492</v>
      </c>
      <c r="B68" s="44">
        <v>6171</v>
      </c>
      <c r="C68" s="45" t="s">
        <v>73</v>
      </c>
      <c r="D68" s="38">
        <v>7000</v>
      </c>
    </row>
    <row r="69" spans="1:4" ht="12.75">
      <c r="A69" s="35">
        <v>6121</v>
      </c>
      <c r="B69" s="36">
        <v>2212</v>
      </c>
      <c r="C69" s="37" t="s">
        <v>62</v>
      </c>
      <c r="D69" s="39">
        <f>793922.5+5838984</f>
        <v>6632906.5</v>
      </c>
    </row>
    <row r="70" spans="1:4" ht="12.75">
      <c r="A70" s="35">
        <v>6121</v>
      </c>
      <c r="B70" s="36">
        <v>2219</v>
      </c>
      <c r="C70" s="37" t="s">
        <v>63</v>
      </c>
      <c r="D70" s="39">
        <f>8568+3258262.5</f>
        <v>3266830.5</v>
      </c>
    </row>
    <row r="71" spans="1:4" ht="12.75">
      <c r="A71" s="35">
        <v>6121</v>
      </c>
      <c r="B71" s="36">
        <v>2321</v>
      </c>
      <c r="C71" s="37" t="s">
        <v>64</v>
      </c>
      <c r="D71" s="39">
        <f>694035+2260999</f>
        <v>2955034</v>
      </c>
    </row>
    <row r="72" spans="1:4" ht="12.75">
      <c r="A72" s="35">
        <v>6121</v>
      </c>
      <c r="B72" s="36">
        <v>3631</v>
      </c>
      <c r="C72" s="37" t="s">
        <v>65</v>
      </c>
      <c r="D72" s="39">
        <f>87500+615134</f>
        <v>702634</v>
      </c>
    </row>
    <row r="73" spans="1:4" ht="12.75">
      <c r="A73" s="35">
        <v>6121</v>
      </c>
      <c r="B73" s="36">
        <v>3633</v>
      </c>
      <c r="C73" s="37" t="s">
        <v>66</v>
      </c>
      <c r="D73" s="39">
        <f>14994+259876</f>
        <v>274870</v>
      </c>
    </row>
    <row r="74" spans="1:4" ht="12.75">
      <c r="A74" s="35">
        <v>6121</v>
      </c>
      <c r="B74" s="36">
        <v>6171</v>
      </c>
      <c r="C74" s="37" t="s">
        <v>67</v>
      </c>
      <c r="D74" s="39">
        <v>45220</v>
      </c>
    </row>
    <row r="75" spans="1:4" ht="12.75">
      <c r="A75" s="35">
        <v>6129</v>
      </c>
      <c r="B75" s="36">
        <v>2321</v>
      </c>
      <c r="C75" s="37" t="s">
        <v>74</v>
      </c>
      <c r="D75" s="39">
        <v>7199.5</v>
      </c>
    </row>
    <row r="76" spans="1:4" ht="12.75">
      <c r="A76" s="35">
        <v>6130</v>
      </c>
      <c r="B76" s="36">
        <v>6171</v>
      </c>
      <c r="C76" s="37" t="s">
        <v>68</v>
      </c>
      <c r="D76" s="39">
        <v>37500</v>
      </c>
    </row>
    <row r="77" spans="1:4" ht="13.5" thickBot="1">
      <c r="A77" s="46">
        <v>5169</v>
      </c>
      <c r="B77" s="47">
        <v>3421</v>
      </c>
      <c r="C77" s="48" t="s">
        <v>69</v>
      </c>
      <c r="D77" s="49">
        <v>89399</v>
      </c>
    </row>
    <row r="78" spans="1:6" ht="17.25" thickBot="1" thickTop="1">
      <c r="A78" s="20"/>
      <c r="B78" s="21"/>
      <c r="C78" s="22" t="s">
        <v>71</v>
      </c>
      <c r="D78" s="23">
        <f>SUM(D6:D42)</f>
        <v>7380000</v>
      </c>
      <c r="F78" s="34"/>
    </row>
    <row r="79" ht="13.5" thickTop="1"/>
  </sheetData>
  <mergeCells count="2">
    <mergeCell ref="A2:I2"/>
    <mergeCell ref="A1:I1"/>
  </mergeCells>
  <printOptions/>
  <pageMargins left="0.75" right="0.75" top="1" bottom="1" header="0.4921259845" footer="0.4921259845"/>
  <pageSetup horizontalDpi="600" verticalDpi="600" orientation="landscape" paperSize="9" scale="82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Zentiva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Karel</dc:creator>
  <cp:keywords/>
  <dc:description/>
  <cp:lastModifiedBy>MU-HORO</cp:lastModifiedBy>
  <cp:lastPrinted>2007-03-19T19:29:01Z</cp:lastPrinted>
  <dcterms:created xsi:type="dcterms:W3CDTF">2007-01-23T19:18:57Z</dcterms:created>
  <dcterms:modified xsi:type="dcterms:W3CDTF">2007-03-19T19:29:19Z</dcterms:modified>
  <cp:category/>
  <cp:version/>
  <cp:contentType/>
  <cp:contentStatus/>
</cp:coreProperties>
</file>